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3" i="1"/>
  <c r="K16"/>
  <c r="I24"/>
  <c r="I19"/>
  <c r="I20"/>
  <c r="I16"/>
  <c r="G18"/>
  <c r="G16"/>
  <c r="E24"/>
  <c r="E16"/>
  <c r="E21"/>
  <c r="E19"/>
  <c r="G24"/>
  <c r="G22"/>
  <c r="I21"/>
  <c r="I17"/>
  <c r="K22"/>
  <c r="K20"/>
  <c r="K18"/>
  <c r="M23"/>
  <c r="M22"/>
  <c r="M21"/>
  <c r="M20"/>
  <c r="M19"/>
  <c r="M18"/>
  <c r="M17"/>
  <c r="E23"/>
  <c r="E22"/>
  <c r="E20"/>
  <c r="E18"/>
  <c r="E17"/>
  <c r="G23"/>
  <c r="G21"/>
  <c r="G20"/>
  <c r="G19"/>
  <c r="G17"/>
  <c r="I23"/>
  <c r="I22"/>
  <c r="I18"/>
  <c r="K24"/>
  <c r="K21"/>
  <c r="K19"/>
  <c r="K17"/>
  <c r="M24"/>
  <c r="M16"/>
</calcChain>
</file>

<file path=xl/sharedStrings.xml><?xml version="1.0" encoding="utf-8"?>
<sst xmlns="http://schemas.openxmlformats.org/spreadsheetml/2006/main" count="33" uniqueCount="25">
  <si>
    <t>ООО "Фанера-Чернигов"</t>
  </si>
  <si>
    <t xml:space="preserve">цены действительны с </t>
  </si>
  <si>
    <t>15351 Украина, Черниговская обл., Корюковский р-н</t>
  </si>
  <si>
    <t>с.Сахутовка, ул.Шевченко, 61а</t>
  </si>
  <si>
    <t>www.fanera-1.com.ua</t>
  </si>
  <si>
    <t>Толщина, мм</t>
  </si>
  <si>
    <t>Сорт I/II</t>
  </si>
  <si>
    <t>Сорт II/III</t>
  </si>
  <si>
    <t>Сорт II/IV</t>
  </si>
  <si>
    <t>Сорт III/IV</t>
  </si>
  <si>
    <t>Сорт IV/IV</t>
  </si>
  <si>
    <t>Цены указаны в грн. с учетом НДС на условиях EXW с. Сахутовка</t>
  </si>
  <si>
    <t>Условия оплаты - 100% предоплата</t>
  </si>
  <si>
    <t>Самовывоз с места производства</t>
  </si>
  <si>
    <t>за 1 лист/грн</t>
  </si>
  <si>
    <t>за 1 м3</t>
  </si>
  <si>
    <t>Кол-во листов в 1 м.куб</t>
  </si>
  <si>
    <t>Кол-во м.кв в 1 м.куб</t>
  </si>
  <si>
    <t>тел. (04657) 40-170; (094) 990-11-70</t>
  </si>
  <si>
    <t>отдел продаж:</t>
  </si>
  <si>
    <t>Фанера клееная ФСФ ,НШ, 1525*1525, ГОСТ 3916.1-96 (повышенной водостойкости)</t>
  </si>
  <si>
    <t>13.11.2019 г.</t>
  </si>
  <si>
    <t>(095) 295-13-13; (099) 464-14-15</t>
  </si>
  <si>
    <t>e-mail:all-wood@ukr.net; all-wood2@ukr.net</t>
  </si>
  <si>
    <t>сайт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</si>
</sst>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7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2" fillId="0" borderId="0" xfId="0" applyFont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14" fontId="0" fillId="0" borderId="0" xfId="0" applyNumberFormat="1"/>
    <xf numFmtId="0" fontId="10" fillId="0" borderId="0" xfId="0" applyFont="1"/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9" fillId="0" borderId="21" xfId="2" applyNumberFormat="1" applyFont="1" applyBorder="1" applyAlignment="1">
      <alignment horizontal="center"/>
    </xf>
    <xf numFmtId="0" fontId="6" fillId="0" borderId="5" xfId="0" applyFont="1" applyBorder="1" applyAlignment="1">
      <alignment vertical="justify"/>
    </xf>
    <xf numFmtId="0" fontId="4" fillId="0" borderId="5" xfId="0" applyFont="1" applyBorder="1" applyAlignment="1">
      <alignment vertical="justify"/>
    </xf>
    <xf numFmtId="0" fontId="4" fillId="0" borderId="20" xfId="0" applyFont="1" applyBorder="1" applyAlignment="1">
      <alignment vertical="justify"/>
    </xf>
    <xf numFmtId="164" fontId="9" fillId="0" borderId="24" xfId="2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0" borderId="27" xfId="2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114302</xdr:rowOff>
    </xdr:from>
    <xdr:to>
      <xdr:col>3</xdr:col>
      <xdr:colOff>0</xdr:colOff>
      <xdr:row>6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04802"/>
          <a:ext cx="1887721" cy="98107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nera-1.co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tabSelected="1" zoomScale="78" zoomScaleNormal="78" workbookViewId="0">
      <selection activeCell="L25" sqref="L25"/>
    </sheetView>
  </sheetViews>
  <sheetFormatPr defaultRowHeight="14.4"/>
  <cols>
    <col min="1" max="1" width="13" customWidth="1"/>
    <col min="2" max="2" width="11" customWidth="1"/>
    <col min="3" max="3" width="10.6640625" customWidth="1"/>
    <col min="4" max="4" width="11.44140625" customWidth="1"/>
    <col min="5" max="5" width="10.77734375" customWidth="1"/>
    <col min="6" max="6" width="11.21875" bestFit="1" customWidth="1"/>
    <col min="7" max="7" width="12.21875" customWidth="1"/>
    <col min="8" max="8" width="9.44140625" customWidth="1"/>
    <col min="9" max="9" width="10.77734375" customWidth="1"/>
    <col min="10" max="10" width="10.109375" customWidth="1"/>
    <col min="11" max="11" width="10.6640625" customWidth="1"/>
    <col min="12" max="12" width="10.5546875" customWidth="1"/>
    <col min="13" max="13" width="11.88671875" customWidth="1"/>
    <col min="14" max="14" width="2.6640625" customWidth="1"/>
    <col min="15" max="15" width="6.33203125" customWidth="1"/>
    <col min="17" max="17" width="2" customWidth="1"/>
    <col min="18" max="18" width="3.88671875" customWidth="1"/>
  </cols>
  <sheetData>
    <row r="1" spans="1:15" ht="15.6">
      <c r="A1" t="s">
        <v>1</v>
      </c>
      <c r="C1" s="7" t="s">
        <v>21</v>
      </c>
      <c r="D1" s="8" t="s">
        <v>24</v>
      </c>
      <c r="K1" s="1" t="s">
        <v>2</v>
      </c>
    </row>
    <row r="2" spans="1:15" ht="15.6">
      <c r="D2" s="33" t="s">
        <v>0</v>
      </c>
      <c r="E2" s="33"/>
      <c r="F2" s="33"/>
      <c r="G2" s="33"/>
      <c r="H2" s="33"/>
      <c r="I2" s="33"/>
      <c r="J2" s="33"/>
      <c r="K2" s="1" t="s">
        <v>3</v>
      </c>
    </row>
    <row r="3" spans="1:15" ht="15.6">
      <c r="D3" s="33"/>
      <c r="E3" s="33"/>
      <c r="F3" s="33"/>
      <c r="G3" s="33"/>
      <c r="H3" s="33"/>
      <c r="I3" s="33"/>
      <c r="J3" s="33"/>
      <c r="K3" s="1" t="s">
        <v>19</v>
      </c>
    </row>
    <row r="4" spans="1:15" ht="15.6">
      <c r="D4" s="33"/>
      <c r="E4" s="33"/>
      <c r="F4" s="33"/>
      <c r="G4" s="33"/>
      <c r="H4" s="33"/>
      <c r="I4" s="33"/>
      <c r="J4" s="33"/>
      <c r="K4" s="1" t="s">
        <v>18</v>
      </c>
    </row>
    <row r="5" spans="1:15" ht="15.6">
      <c r="D5" s="33"/>
      <c r="E5" s="33"/>
      <c r="F5" s="33"/>
      <c r="G5" s="33"/>
      <c r="H5" s="33"/>
      <c r="I5" s="33"/>
      <c r="J5" s="33"/>
      <c r="K5" s="1" t="s">
        <v>22</v>
      </c>
    </row>
    <row r="6" spans="1:15" ht="15.6">
      <c r="D6" s="33"/>
      <c r="E6" s="33"/>
      <c r="F6" s="33"/>
      <c r="G6" s="33"/>
      <c r="H6" s="33"/>
      <c r="I6" s="33"/>
      <c r="J6" s="33"/>
      <c r="K6" s="1" t="s">
        <v>23</v>
      </c>
    </row>
    <row r="7" spans="1:15" ht="15.6">
      <c r="D7" s="33"/>
      <c r="E7" s="33"/>
      <c r="F7" s="33"/>
      <c r="G7" s="33"/>
      <c r="H7" s="33"/>
      <c r="I7" s="33"/>
      <c r="J7" s="33"/>
      <c r="K7" s="2" t="s">
        <v>4</v>
      </c>
    </row>
    <row r="8" spans="1:15" ht="11.25" customHeight="1">
      <c r="D8" s="3"/>
      <c r="E8" s="3"/>
      <c r="F8" s="3"/>
      <c r="G8" s="3"/>
      <c r="H8" s="3"/>
    </row>
    <row r="9" spans="1:15" ht="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ht="7.5" customHeight="1">
      <c r="C10" s="4"/>
      <c r="D10" s="4"/>
      <c r="E10" s="4"/>
      <c r="F10" s="4"/>
      <c r="I10" s="4"/>
      <c r="J10" s="4"/>
      <c r="K10" s="5"/>
      <c r="M10" s="6"/>
    </row>
    <row r="11" spans="1:15" ht="18">
      <c r="A11" s="37" t="s">
        <v>20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9"/>
      <c r="O11" s="9"/>
    </row>
    <row r="12" spans="1:15" ht="6.75" customHeight="1" thickBot="1">
      <c r="A12" s="9"/>
      <c r="B12" s="9"/>
      <c r="C12" s="10"/>
      <c r="D12" s="10"/>
      <c r="E12" s="10"/>
      <c r="F12" s="10"/>
      <c r="G12" s="10"/>
      <c r="H12" s="9"/>
      <c r="I12" s="10"/>
      <c r="J12" s="9"/>
      <c r="K12" s="9"/>
      <c r="L12" s="9"/>
      <c r="M12" s="9"/>
      <c r="N12" s="9"/>
      <c r="O12" s="9"/>
    </row>
    <row r="13" spans="1:15" ht="15.75" customHeight="1">
      <c r="A13" s="38" t="s">
        <v>16</v>
      </c>
      <c r="B13" s="41" t="s">
        <v>17</v>
      </c>
      <c r="C13" s="41" t="s">
        <v>5</v>
      </c>
      <c r="D13" s="44"/>
      <c r="E13" s="45"/>
      <c r="F13" s="45"/>
      <c r="G13" s="45"/>
      <c r="H13" s="45"/>
      <c r="I13" s="45"/>
      <c r="J13" s="45"/>
      <c r="K13" s="45"/>
      <c r="L13" s="45"/>
      <c r="M13" s="46"/>
      <c r="N13" s="10"/>
      <c r="O13" s="10"/>
    </row>
    <row r="14" spans="1:15" ht="15.6">
      <c r="A14" s="39"/>
      <c r="B14" s="42"/>
      <c r="C14" s="42"/>
      <c r="D14" s="34" t="s">
        <v>6</v>
      </c>
      <c r="E14" s="35"/>
      <c r="F14" s="34" t="s">
        <v>7</v>
      </c>
      <c r="G14" s="35"/>
      <c r="H14" s="34" t="s">
        <v>8</v>
      </c>
      <c r="I14" s="35"/>
      <c r="J14" s="34" t="s">
        <v>9</v>
      </c>
      <c r="K14" s="35"/>
      <c r="L14" s="34" t="s">
        <v>10</v>
      </c>
      <c r="M14" s="36"/>
      <c r="N14" s="10"/>
      <c r="O14" s="10"/>
    </row>
    <row r="15" spans="1:15" ht="31.8" thickBot="1">
      <c r="A15" s="40"/>
      <c r="B15" s="43"/>
      <c r="C15" s="43"/>
      <c r="D15" s="17" t="s">
        <v>15</v>
      </c>
      <c r="E15" s="18" t="s">
        <v>14</v>
      </c>
      <c r="F15" s="17" t="s">
        <v>15</v>
      </c>
      <c r="G15" s="18" t="s">
        <v>14</v>
      </c>
      <c r="H15" s="17" t="s">
        <v>15</v>
      </c>
      <c r="I15" s="18" t="s">
        <v>14</v>
      </c>
      <c r="J15" s="17" t="s">
        <v>15</v>
      </c>
      <c r="K15" s="18" t="s">
        <v>14</v>
      </c>
      <c r="L15" s="17" t="s">
        <v>15</v>
      </c>
      <c r="M15" s="19" t="s">
        <v>14</v>
      </c>
      <c r="N15" s="10"/>
      <c r="O15" s="10"/>
    </row>
    <row r="16" spans="1:15" ht="15.6">
      <c r="A16" s="14">
        <v>107.5</v>
      </c>
      <c r="B16" s="20">
        <v>250</v>
      </c>
      <c r="C16" s="24">
        <v>4</v>
      </c>
      <c r="D16" s="30">
        <v>20000</v>
      </c>
      <c r="E16" s="26">
        <f>D16*0.0093</f>
        <v>185.99999999999997</v>
      </c>
      <c r="F16" s="20">
        <v>12000</v>
      </c>
      <c r="G16" s="21">
        <f>F16*0.0093</f>
        <v>111.6</v>
      </c>
      <c r="H16" s="20">
        <v>11800</v>
      </c>
      <c r="I16" s="21">
        <f>H16*0.0093</f>
        <v>109.74</v>
      </c>
      <c r="J16" s="20">
        <v>11600</v>
      </c>
      <c r="K16" s="21">
        <f>J16*0.0093</f>
        <v>107.88</v>
      </c>
      <c r="L16" s="20">
        <v>11400</v>
      </c>
      <c r="M16" s="21">
        <f>L16*0.0093</f>
        <v>106.02</v>
      </c>
      <c r="N16" s="10"/>
      <c r="O16" s="10"/>
    </row>
    <row r="17" spans="1:15" ht="15.6">
      <c r="A17" s="11">
        <v>78.099999999999994</v>
      </c>
      <c r="B17" s="13">
        <v>181</v>
      </c>
      <c r="C17" s="23">
        <v>5.5</v>
      </c>
      <c r="D17" s="29">
        <v>19500</v>
      </c>
      <c r="E17" s="27">
        <f>D17*0.0128</f>
        <v>249.60000000000002</v>
      </c>
      <c r="F17" s="13">
        <v>11800</v>
      </c>
      <c r="G17" s="15">
        <f>F17*0.0128</f>
        <v>151.04000000000002</v>
      </c>
      <c r="H17" s="13">
        <v>11600</v>
      </c>
      <c r="I17" s="15">
        <f>H17*0.0128</f>
        <v>148.48000000000002</v>
      </c>
      <c r="J17" s="13">
        <v>11400</v>
      </c>
      <c r="K17" s="15">
        <f>J17*0.0128</f>
        <v>145.92000000000002</v>
      </c>
      <c r="L17" s="13">
        <v>11100</v>
      </c>
      <c r="M17" s="15">
        <f>L17*0.0128</f>
        <v>142.08000000000001</v>
      </c>
      <c r="N17" s="10"/>
      <c r="O17" s="10"/>
    </row>
    <row r="18" spans="1:15" ht="15.6">
      <c r="A18" s="11">
        <v>66.22</v>
      </c>
      <c r="B18" s="13">
        <v>154</v>
      </c>
      <c r="C18" s="23">
        <v>6.5</v>
      </c>
      <c r="D18" s="29">
        <v>19000</v>
      </c>
      <c r="E18" s="27">
        <f>D18*0.0151</f>
        <v>286.90000000000003</v>
      </c>
      <c r="F18" s="13">
        <v>11600</v>
      </c>
      <c r="G18" s="15">
        <f>F18*0.0151</f>
        <v>175.16</v>
      </c>
      <c r="H18" s="13">
        <v>11400</v>
      </c>
      <c r="I18" s="15">
        <f>H18*0.0151</f>
        <v>172.14000000000001</v>
      </c>
      <c r="J18" s="13">
        <v>11100</v>
      </c>
      <c r="K18" s="15">
        <f>J18*0.0151</f>
        <v>167.61</v>
      </c>
      <c r="L18" s="13">
        <v>10900</v>
      </c>
      <c r="M18" s="15">
        <f>L18*0.0151</f>
        <v>164.59</v>
      </c>
      <c r="N18" s="10"/>
      <c r="O18" s="10"/>
    </row>
    <row r="19" spans="1:15" ht="15.6">
      <c r="A19" s="11">
        <v>53.7</v>
      </c>
      <c r="B19" s="13">
        <v>125</v>
      </c>
      <c r="C19" s="23">
        <v>8</v>
      </c>
      <c r="D19" s="29">
        <v>18500</v>
      </c>
      <c r="E19" s="27">
        <f>D19*0.0186</f>
        <v>344.09999999999997</v>
      </c>
      <c r="F19" s="13">
        <v>11400</v>
      </c>
      <c r="G19" s="15">
        <f>F19*0.0186</f>
        <v>212.04</v>
      </c>
      <c r="H19" s="13">
        <v>11100</v>
      </c>
      <c r="I19" s="15">
        <f>H19*0.0186</f>
        <v>206.45999999999998</v>
      </c>
      <c r="J19" s="13">
        <v>10900</v>
      </c>
      <c r="K19" s="15">
        <f>J19*0.0186</f>
        <v>202.73999999999998</v>
      </c>
      <c r="L19" s="13">
        <v>10700</v>
      </c>
      <c r="M19" s="15">
        <f>L19*0.0186</f>
        <v>199.01999999999998</v>
      </c>
      <c r="N19" s="10"/>
      <c r="O19" s="10"/>
    </row>
    <row r="20" spans="1:15" ht="15.6">
      <c r="A20" s="11">
        <v>43</v>
      </c>
      <c r="B20" s="13">
        <v>100</v>
      </c>
      <c r="C20" s="23">
        <v>10</v>
      </c>
      <c r="D20" s="29">
        <v>18200</v>
      </c>
      <c r="E20" s="27">
        <f>D20*0.0233</f>
        <v>424.06</v>
      </c>
      <c r="F20" s="13">
        <v>11200</v>
      </c>
      <c r="G20" s="15">
        <f>F20*0.0233</f>
        <v>260.96000000000004</v>
      </c>
      <c r="H20" s="13">
        <v>10900</v>
      </c>
      <c r="I20" s="15">
        <f>H20*0.0233</f>
        <v>253.97000000000003</v>
      </c>
      <c r="J20" s="13">
        <v>10700</v>
      </c>
      <c r="K20" s="15">
        <f>J20*0.0233</f>
        <v>249.31</v>
      </c>
      <c r="L20" s="13">
        <v>10500</v>
      </c>
      <c r="M20" s="15">
        <f>L20*0.0233</f>
        <v>244.65</v>
      </c>
      <c r="N20" s="10"/>
      <c r="O20" s="10"/>
    </row>
    <row r="21" spans="1:15" ht="15.6">
      <c r="A21" s="11">
        <v>35.799999999999997</v>
      </c>
      <c r="B21" s="13">
        <v>83</v>
      </c>
      <c r="C21" s="23">
        <v>12</v>
      </c>
      <c r="D21" s="29">
        <v>18000</v>
      </c>
      <c r="E21" s="27">
        <f>D21*0.0279</f>
        <v>502.20000000000005</v>
      </c>
      <c r="F21" s="13">
        <v>11000</v>
      </c>
      <c r="G21" s="15">
        <f>F21*0.0279</f>
        <v>306.90000000000003</v>
      </c>
      <c r="H21" s="13">
        <v>10700</v>
      </c>
      <c r="I21" s="15">
        <f>H21*0.0279</f>
        <v>298.53000000000003</v>
      </c>
      <c r="J21" s="13">
        <v>10500</v>
      </c>
      <c r="K21" s="15">
        <f>J21*0.0279</f>
        <v>292.95</v>
      </c>
      <c r="L21" s="13">
        <v>10200</v>
      </c>
      <c r="M21" s="15">
        <f>L21*0.0279</f>
        <v>284.58</v>
      </c>
      <c r="N21" s="10"/>
      <c r="O21" s="10"/>
    </row>
    <row r="22" spans="1:15" ht="15.6">
      <c r="A22" s="11">
        <v>28.7</v>
      </c>
      <c r="B22" s="13">
        <v>66.5</v>
      </c>
      <c r="C22" s="23">
        <v>15</v>
      </c>
      <c r="D22" s="29">
        <v>18000</v>
      </c>
      <c r="E22" s="27">
        <f>D22*0.0349</f>
        <v>628.20000000000005</v>
      </c>
      <c r="F22" s="13">
        <v>11000</v>
      </c>
      <c r="G22" s="15">
        <f>F22*0.0349</f>
        <v>383.9</v>
      </c>
      <c r="H22" s="13">
        <v>10700</v>
      </c>
      <c r="I22" s="15">
        <f>H22*0.0349</f>
        <v>373.43</v>
      </c>
      <c r="J22" s="13">
        <v>10500</v>
      </c>
      <c r="K22" s="15">
        <f>J22*0.0349</f>
        <v>366.45</v>
      </c>
      <c r="L22" s="13">
        <v>10200</v>
      </c>
      <c r="M22" s="15">
        <f>L22*0.0349</f>
        <v>355.98</v>
      </c>
      <c r="N22" s="9"/>
      <c r="O22" s="9"/>
    </row>
    <row r="23" spans="1:15" ht="15.6">
      <c r="A23" s="11">
        <v>23.9</v>
      </c>
      <c r="B23" s="13">
        <v>55.3</v>
      </c>
      <c r="C23" s="23">
        <v>18</v>
      </c>
      <c r="D23" s="29">
        <v>18200</v>
      </c>
      <c r="E23" s="27">
        <f>D23*0.0419</f>
        <v>762.58</v>
      </c>
      <c r="F23" s="13">
        <v>11200</v>
      </c>
      <c r="G23" s="15">
        <f>F23*0.0419</f>
        <v>469.28</v>
      </c>
      <c r="H23" s="13">
        <v>10900</v>
      </c>
      <c r="I23" s="15">
        <f>H23*0.0419</f>
        <v>456.71</v>
      </c>
      <c r="J23" s="13">
        <v>10700</v>
      </c>
      <c r="K23" s="15">
        <f>J23*0.0419</f>
        <v>448.33</v>
      </c>
      <c r="L23" s="13">
        <v>10400</v>
      </c>
      <c r="M23" s="15">
        <f>L23*0.0419</f>
        <v>435.76</v>
      </c>
      <c r="N23" s="9"/>
      <c r="O23" s="9"/>
    </row>
    <row r="24" spans="1:15" ht="16.2" thickBot="1">
      <c r="A24" s="12">
        <v>20.5</v>
      </c>
      <c r="B24" s="16">
        <v>50</v>
      </c>
      <c r="C24" s="25">
        <v>21</v>
      </c>
      <c r="D24" s="31">
        <v>18500</v>
      </c>
      <c r="E24" s="28">
        <f>D24*0.0488</f>
        <v>902.80000000000007</v>
      </c>
      <c r="F24" s="32">
        <v>11400</v>
      </c>
      <c r="G24" s="22">
        <f>F24*0.0488</f>
        <v>556.32000000000005</v>
      </c>
      <c r="H24" s="32">
        <v>11100</v>
      </c>
      <c r="I24" s="22">
        <f>H24*0.0488</f>
        <v>541.68000000000006</v>
      </c>
      <c r="J24" s="16">
        <v>10900</v>
      </c>
      <c r="K24" s="22">
        <f>J24*0.0488</f>
        <v>531.92000000000007</v>
      </c>
      <c r="L24" s="16">
        <v>10600</v>
      </c>
      <c r="M24" s="22">
        <f>L24*0.0488</f>
        <v>517.28000000000009</v>
      </c>
      <c r="N24" s="9"/>
      <c r="O24" s="9"/>
    </row>
    <row r="26" spans="1:15">
      <c r="F26" t="s">
        <v>11</v>
      </c>
    </row>
    <row r="27" spans="1:15">
      <c r="F27" t="s">
        <v>12</v>
      </c>
    </row>
    <row r="28" spans="1:15">
      <c r="F28" t="s">
        <v>13</v>
      </c>
    </row>
  </sheetData>
  <mergeCells count="11">
    <mergeCell ref="D2:J7"/>
    <mergeCell ref="F14:G14"/>
    <mergeCell ref="H14:I14"/>
    <mergeCell ref="J14:K14"/>
    <mergeCell ref="L14:M14"/>
    <mergeCell ref="A11:M11"/>
    <mergeCell ref="A13:A15"/>
    <mergeCell ref="B13:B15"/>
    <mergeCell ref="C13:C15"/>
    <mergeCell ref="D13:M13"/>
    <mergeCell ref="D14:E14"/>
  </mergeCells>
  <hyperlinks>
    <hyperlink ref="K7" r:id="rId1"/>
  </hyperlinks>
  <pageMargins left="0.19685039370078741" right="0.19685039370078741" top="0.19685039370078741" bottom="0.27559055118110237" header="0.31496062992125984" footer="0.31496062992125984"/>
  <pageSetup paperSize="9" scale="64" orientation="landscape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2019-11-13T08:43:10Z</dcterms:modified>
</cp:coreProperties>
</file>